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" i="3"/>
  <c r="M1"/>
  <c r="O1"/>
  <c r="J5"/>
  <c r="M5"/>
  <c r="O5"/>
  <c r="J3"/>
  <c r="M3"/>
  <c r="O3"/>
  <c r="J6"/>
  <c r="M6"/>
  <c r="O6"/>
  <c r="J4"/>
  <c r="M4"/>
  <c r="O4"/>
  <c r="J7"/>
  <c r="M7"/>
  <c r="O7"/>
  <c r="M8"/>
  <c r="O8"/>
  <c r="J2"/>
  <c r="M2"/>
  <c r="O2"/>
  <c r="J4" i="1"/>
  <c r="M4"/>
  <c r="O4"/>
  <c r="J5"/>
  <c r="M5"/>
  <c r="O5"/>
  <c r="M6"/>
  <c r="O6"/>
  <c r="J7"/>
  <c r="M7"/>
  <c r="O7"/>
  <c r="M8"/>
  <c r="O8"/>
  <c r="J9"/>
  <c r="M9"/>
  <c r="O9"/>
  <c r="J10"/>
  <c r="M10"/>
  <c r="O10"/>
  <c r="J11"/>
  <c r="M11"/>
  <c r="O11"/>
  <c r="J12"/>
  <c r="M12"/>
  <c r="O12"/>
  <c r="J13"/>
  <c r="M13"/>
  <c r="O13"/>
  <c r="M14"/>
  <c r="O14"/>
  <c r="J15"/>
  <c r="M15"/>
  <c r="O15"/>
  <c r="J16"/>
  <c r="M16"/>
  <c r="O16"/>
  <c r="J17"/>
  <c r="M17"/>
  <c r="O17"/>
  <c r="J18"/>
  <c r="M18"/>
  <c r="O18"/>
  <c r="J19"/>
  <c r="M19"/>
  <c r="O19"/>
  <c r="J20"/>
  <c r="M20"/>
  <c r="O20"/>
  <c r="J3"/>
  <c r="M3"/>
  <c r="O3"/>
</calcChain>
</file>

<file path=xl/sharedStrings.xml><?xml version="1.0" encoding="utf-8"?>
<sst xmlns="http://schemas.openxmlformats.org/spreadsheetml/2006/main" count="158" uniqueCount="88">
  <si>
    <t>授课教师</t>
  </si>
  <si>
    <t>分组</t>
  </si>
  <si>
    <t>授课课程</t>
  </si>
  <si>
    <t>杨高升</t>
  </si>
  <si>
    <t>普通组</t>
  </si>
  <si>
    <t>项目管理</t>
  </si>
  <si>
    <t>姜翔程</t>
  </si>
  <si>
    <t>微观经济学</t>
  </si>
  <si>
    <t>胡兴球</t>
  </si>
  <si>
    <t>管理学</t>
  </si>
  <si>
    <t>欧阳红祥</t>
  </si>
  <si>
    <t>工程项目控制</t>
  </si>
  <si>
    <t>杨志勇</t>
  </si>
  <si>
    <t>工程合同管理</t>
  </si>
  <si>
    <t>周申蓓</t>
  </si>
  <si>
    <t>工程项目合同管理</t>
  </si>
  <si>
    <t>宋敏</t>
  </si>
  <si>
    <t>宏观经济学</t>
  </si>
  <si>
    <t>潘海英</t>
  </si>
  <si>
    <t>统计学</t>
  </si>
  <si>
    <t>唐勇军</t>
  </si>
  <si>
    <t>会计内部控制设计</t>
  </si>
  <si>
    <t>马骏</t>
  </si>
  <si>
    <t>资产评估及管理</t>
  </si>
  <si>
    <t>李光明</t>
  </si>
  <si>
    <t>青年组</t>
  </si>
  <si>
    <t>品牌管理</t>
  </si>
  <si>
    <t>樊传浩</t>
  </si>
  <si>
    <t>工作分析</t>
  </si>
  <si>
    <t>聂志萍</t>
  </si>
  <si>
    <t>计算机会计</t>
  </si>
  <si>
    <t>余菲菲</t>
  </si>
  <si>
    <t>国际商务</t>
  </si>
  <si>
    <t>许娟娟</t>
  </si>
  <si>
    <t>舒欢</t>
  </si>
  <si>
    <t>工程项目估价</t>
  </si>
  <si>
    <t>冷建飞</t>
  </si>
  <si>
    <t>投资学</t>
  </si>
  <si>
    <t>范丽伟</t>
  </si>
  <si>
    <t>网上支付与电子银行</t>
  </si>
  <si>
    <t>序号</t>
    <phoneticPr fontId="1" type="noConversion"/>
  </si>
  <si>
    <t>专家评分1</t>
    <phoneticPr fontId="1" type="noConversion"/>
  </si>
  <si>
    <t>专家评分2</t>
  </si>
  <si>
    <t>专家评分3</t>
  </si>
  <si>
    <t>专家评分4</t>
  </si>
  <si>
    <t>专家评分5</t>
  </si>
  <si>
    <t>平均分（去最高最低分）</t>
    <phoneticPr fontId="1" type="noConversion"/>
  </si>
  <si>
    <t>第二十届教师讲课竞赛集中授课专家评分统计</t>
    <phoneticPr fontId="1" type="noConversion"/>
  </si>
  <si>
    <t>学生评教</t>
    <phoneticPr fontId="1" type="noConversion"/>
  </si>
  <si>
    <t>系听课分1</t>
    <phoneticPr fontId="1" type="noConversion"/>
  </si>
  <si>
    <t>系听课分2</t>
    <phoneticPr fontId="1" type="noConversion"/>
  </si>
  <si>
    <t>平均分</t>
    <phoneticPr fontId="1" type="noConversion"/>
  </si>
  <si>
    <t>排名</t>
    <phoneticPr fontId="1" type="noConversion"/>
  </si>
  <si>
    <t>最终分</t>
    <phoneticPr fontId="1" type="noConversion"/>
  </si>
  <si>
    <t>集中授课30%，评教50%，系听课20%</t>
    <phoneticPr fontId="1" type="noConversion"/>
  </si>
  <si>
    <t>备注</t>
    <phoneticPr fontId="1" type="noConversion"/>
  </si>
  <si>
    <t>调停课</t>
    <phoneticPr fontId="1" type="noConversion"/>
  </si>
  <si>
    <t>注：</t>
    <phoneticPr fontId="1" type="noConversion"/>
  </si>
  <si>
    <t>李明</t>
    <phoneticPr fontId="11" type="noConversion"/>
  </si>
  <si>
    <t>唐勇军</t>
    <phoneticPr fontId="11" type="noConversion"/>
  </si>
  <si>
    <t>丁源</t>
  </si>
  <si>
    <t>张浩</t>
    <phoneticPr fontId="11" type="noConversion"/>
  </si>
  <si>
    <t>陈柳鑫</t>
    <phoneticPr fontId="11" type="noConversion"/>
  </si>
  <si>
    <t>屈维意</t>
    <phoneticPr fontId="11" type="noConversion"/>
  </si>
  <si>
    <t>荆宁宁</t>
  </si>
  <si>
    <t>冷建飞</t>
    <phoneticPr fontId="11" type="noConversion"/>
  </si>
  <si>
    <t>贺丽莳</t>
    <phoneticPr fontId="11" type="noConversion"/>
  </si>
  <si>
    <t>田贵良</t>
  </si>
  <si>
    <t>孙付华</t>
  </si>
  <si>
    <t>普通组</t>
    <phoneticPr fontId="1" type="noConversion"/>
  </si>
  <si>
    <t>青年组</t>
    <phoneticPr fontId="1" type="noConversion"/>
  </si>
  <si>
    <t>面向对象的程序设计</t>
  </si>
  <si>
    <t>会计学</t>
    <phoneticPr fontId="11" type="noConversion"/>
  </si>
  <si>
    <t>战略管理</t>
  </si>
  <si>
    <t>微观经济学</t>
    <phoneticPr fontId="11" type="noConversion"/>
  </si>
  <si>
    <t>运营与信息管理</t>
  </si>
  <si>
    <t>运营与信息管理</t>
    <phoneticPr fontId="11" type="noConversion"/>
  </si>
  <si>
    <t>财务管理</t>
    <phoneticPr fontId="11" type="noConversion"/>
  </si>
  <si>
    <t>广告学</t>
    <phoneticPr fontId="11" type="noConversion"/>
  </si>
  <si>
    <t>运筹学</t>
  </si>
  <si>
    <t>职业生涯设计与管理</t>
  </si>
  <si>
    <t>企业价值评估及管理</t>
  </si>
  <si>
    <t>许叶军</t>
    <phoneticPr fontId="11" type="noConversion"/>
  </si>
  <si>
    <t>臧德霞</t>
    <phoneticPr fontId="11" type="noConversion"/>
  </si>
  <si>
    <t>聂志萍</t>
    <phoneticPr fontId="11" type="noConversion"/>
  </si>
  <si>
    <t>最终得分</t>
    <phoneticPr fontId="1" type="noConversion"/>
  </si>
  <si>
    <t>注：</t>
  </si>
  <si>
    <t>最终得分等于现场授课50%，学生评教20%，校督导听课30%，三部分不同比例加总。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</si>
</sst>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.5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0.5"/>
      <name val="宋体"/>
      <family val="3"/>
      <charset val="134"/>
    </font>
    <font>
      <b/>
      <sz val="10.5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</font>
    <font>
      <sz val="11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5" fillId="0" borderId="1" xfId="0" applyFont="1" applyBorder="1" applyAlignment="1">
      <alignment horizontal="justify" vertical="center" wrapText="1"/>
    </xf>
    <xf numFmtId="0" fontId="9" fillId="0" borderId="1" xfId="0" applyFont="1" applyBorder="1">
      <alignment vertical="center"/>
    </xf>
    <xf numFmtId="0" fontId="9" fillId="0" borderId="1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2" borderId="1" xfId="0" applyFill="1" applyBorder="1">
      <alignment vertical="center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>
      <alignment vertical="center"/>
    </xf>
    <xf numFmtId="0" fontId="0" fillId="2" borderId="0" xfId="0" applyFill="1">
      <alignment vertical="center"/>
    </xf>
    <xf numFmtId="0" fontId="0" fillId="0" borderId="1" xfId="0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workbookViewId="0">
      <selection activeCell="A13" sqref="A13:Q20"/>
    </sheetView>
  </sheetViews>
  <sheetFormatPr defaultRowHeight="13.5"/>
  <cols>
    <col min="1" max="1" width="6" customWidth="1"/>
    <col min="2" max="3" width="9.375" customWidth="1"/>
    <col min="4" max="4" width="18" customWidth="1"/>
    <col min="5" max="5" width="6" customWidth="1"/>
    <col min="6" max="6" width="5.5" customWidth="1"/>
    <col min="7" max="7" width="6.125" customWidth="1"/>
    <col min="8" max="8" width="5.375" customWidth="1"/>
    <col min="9" max="9" width="6.625" customWidth="1"/>
    <col min="10" max="10" width="9.125" customWidth="1"/>
    <col min="11" max="11" width="7.5" customWidth="1"/>
    <col min="12" max="12" width="6.25" customWidth="1"/>
    <col min="13" max="13" width="7.5" customWidth="1"/>
    <col min="14" max="14" width="8.375" customWidth="1"/>
    <col min="15" max="15" width="9.125" customWidth="1"/>
    <col min="16" max="16" width="8.25" customWidth="1"/>
    <col min="17" max="17" width="10.25" customWidth="1"/>
  </cols>
  <sheetData>
    <row r="1" spans="1:17" ht="30.75" customHeight="1">
      <c r="A1" s="27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42.75" customHeight="1">
      <c r="A2" s="1" t="s">
        <v>40</v>
      </c>
      <c r="B2" s="5" t="s">
        <v>0</v>
      </c>
      <c r="C2" s="5" t="s">
        <v>1</v>
      </c>
      <c r="D2" s="5" t="s">
        <v>2</v>
      </c>
      <c r="E2" s="5" t="s">
        <v>41</v>
      </c>
      <c r="F2" s="5" t="s">
        <v>42</v>
      </c>
      <c r="G2" s="5" t="s">
        <v>43</v>
      </c>
      <c r="H2" s="5" t="s">
        <v>44</v>
      </c>
      <c r="I2" s="5" t="s">
        <v>45</v>
      </c>
      <c r="J2" s="5" t="s">
        <v>46</v>
      </c>
      <c r="K2" s="5" t="s">
        <v>49</v>
      </c>
      <c r="L2" s="5" t="s">
        <v>50</v>
      </c>
      <c r="M2" s="5" t="s">
        <v>51</v>
      </c>
      <c r="N2" s="6" t="s">
        <v>48</v>
      </c>
      <c r="O2" s="6" t="s">
        <v>53</v>
      </c>
      <c r="P2" s="6" t="s">
        <v>52</v>
      </c>
      <c r="Q2" s="7" t="s">
        <v>55</v>
      </c>
    </row>
    <row r="3" spans="1:17" ht="17.25" customHeight="1">
      <c r="A3" s="2">
        <v>1</v>
      </c>
      <c r="B3" s="8" t="s">
        <v>3</v>
      </c>
      <c r="C3" s="3" t="s">
        <v>4</v>
      </c>
      <c r="D3" s="3" t="s">
        <v>5</v>
      </c>
      <c r="E3" s="9">
        <v>94</v>
      </c>
      <c r="F3" s="9">
        <v>90</v>
      </c>
      <c r="G3" s="9">
        <v>96</v>
      </c>
      <c r="H3" s="9">
        <v>93</v>
      </c>
      <c r="I3" s="9">
        <v>95</v>
      </c>
      <c r="J3" s="9">
        <f>(E3+H3+I3)/3</f>
        <v>94</v>
      </c>
      <c r="K3" s="9">
        <v>92</v>
      </c>
      <c r="L3" s="9">
        <v>95</v>
      </c>
      <c r="M3" s="9">
        <f>(K3+L3)/2</f>
        <v>93.5</v>
      </c>
      <c r="N3" s="10">
        <v>93.08</v>
      </c>
      <c r="O3" s="9">
        <f>J3*0.3+M3*0.2+N3*0.5</f>
        <v>93.44</v>
      </c>
      <c r="P3" s="9">
        <v>2</v>
      </c>
      <c r="Q3" s="9"/>
    </row>
    <row r="4" spans="1:17" ht="17.25" customHeight="1">
      <c r="A4" s="2">
        <v>2</v>
      </c>
      <c r="B4" s="8" t="s">
        <v>6</v>
      </c>
      <c r="C4" s="3" t="s">
        <v>4</v>
      </c>
      <c r="D4" s="3" t="s">
        <v>7</v>
      </c>
      <c r="E4" s="9">
        <v>96</v>
      </c>
      <c r="F4" s="9">
        <v>85</v>
      </c>
      <c r="G4" s="9">
        <v>96</v>
      </c>
      <c r="H4" s="9">
        <v>92</v>
      </c>
      <c r="I4" s="9">
        <v>90</v>
      </c>
      <c r="J4" s="9">
        <f>(G4+H4+I4)/3</f>
        <v>92.666666666666671</v>
      </c>
      <c r="K4" s="9">
        <v>97</v>
      </c>
      <c r="L4" s="9">
        <v>100</v>
      </c>
      <c r="M4" s="9">
        <f t="shared" ref="M4:M20" si="0">(K4+L4)/2</f>
        <v>98.5</v>
      </c>
      <c r="N4" s="10">
        <v>92.26</v>
      </c>
      <c r="O4" s="9">
        <f t="shared" ref="O4:O20" si="1">J4*0.3+M4*0.2+N4*0.5</f>
        <v>93.63</v>
      </c>
      <c r="P4" s="9">
        <v>1</v>
      </c>
      <c r="Q4" s="9"/>
    </row>
    <row r="5" spans="1:17" ht="17.25" customHeight="1">
      <c r="A5" s="2">
        <v>3</v>
      </c>
      <c r="B5" s="8" t="s">
        <v>8</v>
      </c>
      <c r="C5" s="3" t="s">
        <v>4</v>
      </c>
      <c r="D5" s="3" t="s">
        <v>9</v>
      </c>
      <c r="E5" s="9">
        <v>80</v>
      </c>
      <c r="F5" s="9">
        <v>80</v>
      </c>
      <c r="G5" s="9">
        <v>90</v>
      </c>
      <c r="H5" s="9">
        <v>92</v>
      </c>
      <c r="I5" s="9">
        <v>95</v>
      </c>
      <c r="J5" s="9">
        <f>(F5+G5+H5)/3</f>
        <v>87.333333333333329</v>
      </c>
      <c r="K5" s="9">
        <v>98</v>
      </c>
      <c r="L5" s="9">
        <v>97</v>
      </c>
      <c r="M5" s="9">
        <f t="shared" si="0"/>
        <v>97.5</v>
      </c>
      <c r="N5" s="10">
        <v>91.34</v>
      </c>
      <c r="O5" s="9">
        <f t="shared" si="1"/>
        <v>91.37</v>
      </c>
      <c r="P5" s="9">
        <v>5</v>
      </c>
      <c r="Q5" s="9"/>
    </row>
    <row r="6" spans="1:17" ht="17.25" customHeight="1">
      <c r="A6" s="2">
        <v>4</v>
      </c>
      <c r="B6" s="8" t="s">
        <v>10</v>
      </c>
      <c r="C6" s="3" t="s">
        <v>4</v>
      </c>
      <c r="D6" s="3" t="s">
        <v>11</v>
      </c>
      <c r="E6" s="9"/>
      <c r="F6" s="9"/>
      <c r="G6" s="9"/>
      <c r="H6" s="9"/>
      <c r="I6" s="9"/>
      <c r="J6" s="9">
        <v>0</v>
      </c>
      <c r="K6" s="9">
        <v>95</v>
      </c>
      <c r="L6" s="9">
        <v>95</v>
      </c>
      <c r="M6" s="9">
        <f t="shared" si="0"/>
        <v>95</v>
      </c>
      <c r="N6" s="10">
        <v>92.61</v>
      </c>
      <c r="O6" s="9">
        <f t="shared" si="1"/>
        <v>65.305000000000007</v>
      </c>
      <c r="P6" s="9">
        <v>9</v>
      </c>
      <c r="Q6" s="9"/>
    </row>
    <row r="7" spans="1:17" ht="17.25" customHeight="1">
      <c r="A7" s="2">
        <v>5</v>
      </c>
      <c r="B7" s="8" t="s">
        <v>12</v>
      </c>
      <c r="C7" s="3" t="s">
        <v>4</v>
      </c>
      <c r="D7" s="3" t="s">
        <v>13</v>
      </c>
      <c r="E7" s="9">
        <v>85</v>
      </c>
      <c r="F7" s="9">
        <v>85</v>
      </c>
      <c r="G7" s="9">
        <v>93</v>
      </c>
      <c r="H7" s="9">
        <v>90</v>
      </c>
      <c r="I7" s="9">
        <v>90</v>
      </c>
      <c r="J7" s="9">
        <f>(F7+H7+I7)/3</f>
        <v>88.333333333333329</v>
      </c>
      <c r="K7" s="9">
        <v>94</v>
      </c>
      <c r="L7" s="9">
        <v>94</v>
      </c>
      <c r="M7" s="9">
        <f t="shared" si="0"/>
        <v>94</v>
      </c>
      <c r="N7" s="10">
        <v>89.18</v>
      </c>
      <c r="O7" s="9">
        <f t="shared" si="1"/>
        <v>89.89</v>
      </c>
      <c r="P7" s="9">
        <v>8</v>
      </c>
      <c r="Q7" s="9" t="s">
        <v>56</v>
      </c>
    </row>
    <row r="8" spans="1:17" ht="17.25" customHeight="1">
      <c r="A8" s="2">
        <v>6</v>
      </c>
      <c r="B8" s="8" t="s">
        <v>14</v>
      </c>
      <c r="C8" s="3" t="s">
        <v>4</v>
      </c>
      <c r="D8" s="3" t="s">
        <v>15</v>
      </c>
      <c r="E8" s="9"/>
      <c r="F8" s="9"/>
      <c r="G8" s="9"/>
      <c r="H8" s="9"/>
      <c r="I8" s="9"/>
      <c r="J8" s="9"/>
      <c r="K8" s="9">
        <v>95</v>
      </c>
      <c r="L8" s="9">
        <v>96</v>
      </c>
      <c r="M8" s="9">
        <f t="shared" si="0"/>
        <v>95.5</v>
      </c>
      <c r="N8" s="10">
        <v>89.04</v>
      </c>
      <c r="O8" s="9">
        <f t="shared" si="1"/>
        <v>63.620000000000005</v>
      </c>
      <c r="P8" s="9">
        <v>10</v>
      </c>
      <c r="Q8" s="9" t="s">
        <v>56</v>
      </c>
    </row>
    <row r="9" spans="1:17" ht="17.25" customHeight="1">
      <c r="A9" s="2">
        <v>7</v>
      </c>
      <c r="B9" s="8" t="s">
        <v>16</v>
      </c>
      <c r="C9" s="3" t="s">
        <v>4</v>
      </c>
      <c r="D9" s="3" t="s">
        <v>17</v>
      </c>
      <c r="E9" s="9">
        <v>96</v>
      </c>
      <c r="F9" s="9">
        <v>83</v>
      </c>
      <c r="G9" s="9">
        <v>90</v>
      </c>
      <c r="H9" s="9">
        <v>91</v>
      </c>
      <c r="I9" s="9">
        <v>85</v>
      </c>
      <c r="J9" s="9">
        <f>(G9+H9+I9)/3</f>
        <v>88.666666666666671</v>
      </c>
      <c r="K9" s="9">
        <v>100</v>
      </c>
      <c r="L9" s="9">
        <v>100</v>
      </c>
      <c r="M9" s="9">
        <f t="shared" si="0"/>
        <v>100</v>
      </c>
      <c r="N9" s="10">
        <v>89.91</v>
      </c>
      <c r="O9" s="9">
        <f t="shared" si="1"/>
        <v>91.555000000000007</v>
      </c>
      <c r="P9" s="9">
        <v>4</v>
      </c>
      <c r="Q9" s="9" t="s">
        <v>56</v>
      </c>
    </row>
    <row r="10" spans="1:17" ht="17.25" customHeight="1">
      <c r="A10" s="2">
        <v>8</v>
      </c>
      <c r="B10" s="8" t="s">
        <v>18</v>
      </c>
      <c r="C10" s="3" t="s">
        <v>4</v>
      </c>
      <c r="D10" s="3" t="s">
        <v>19</v>
      </c>
      <c r="E10" s="9">
        <v>93</v>
      </c>
      <c r="F10" s="9">
        <v>80</v>
      </c>
      <c r="G10" s="9">
        <v>90</v>
      </c>
      <c r="H10" s="9">
        <v>90</v>
      </c>
      <c r="I10" s="9">
        <v>95</v>
      </c>
      <c r="J10" s="9">
        <f>(E10+G10+H10)/3</f>
        <v>91</v>
      </c>
      <c r="K10" s="9">
        <v>97</v>
      </c>
      <c r="L10" s="9">
        <v>97</v>
      </c>
      <c r="M10" s="9">
        <f t="shared" si="0"/>
        <v>97</v>
      </c>
      <c r="N10" s="10">
        <v>87.64</v>
      </c>
      <c r="O10" s="9">
        <f t="shared" si="1"/>
        <v>90.52000000000001</v>
      </c>
      <c r="P10" s="9">
        <v>6</v>
      </c>
      <c r="Q10" s="9"/>
    </row>
    <row r="11" spans="1:17" ht="17.25" customHeight="1">
      <c r="A11" s="2">
        <v>9</v>
      </c>
      <c r="B11" s="8" t="s">
        <v>20</v>
      </c>
      <c r="C11" s="3" t="s">
        <v>4</v>
      </c>
      <c r="D11" s="3" t="s">
        <v>21</v>
      </c>
      <c r="E11" s="9">
        <v>88</v>
      </c>
      <c r="F11" s="9">
        <v>82</v>
      </c>
      <c r="G11" s="9">
        <v>93</v>
      </c>
      <c r="H11" s="9">
        <v>86</v>
      </c>
      <c r="I11" s="9">
        <v>90</v>
      </c>
      <c r="J11" s="9">
        <f>(E11+H11+I11)/3</f>
        <v>88</v>
      </c>
      <c r="K11" s="9">
        <v>98</v>
      </c>
      <c r="L11" s="9">
        <v>95</v>
      </c>
      <c r="M11" s="9">
        <f t="shared" si="0"/>
        <v>96.5</v>
      </c>
      <c r="N11" s="10">
        <v>88.85</v>
      </c>
      <c r="O11" s="9">
        <f t="shared" si="1"/>
        <v>90.125</v>
      </c>
      <c r="P11" s="9">
        <v>7</v>
      </c>
      <c r="Q11" s="9"/>
    </row>
    <row r="12" spans="1:17" ht="17.25" customHeight="1">
      <c r="A12" s="2">
        <v>10</v>
      </c>
      <c r="B12" s="8" t="s">
        <v>22</v>
      </c>
      <c r="C12" s="3" t="s">
        <v>4</v>
      </c>
      <c r="D12" s="3" t="s">
        <v>23</v>
      </c>
      <c r="E12" s="9">
        <v>95</v>
      </c>
      <c r="F12" s="9">
        <v>88</v>
      </c>
      <c r="G12" s="9">
        <v>95</v>
      </c>
      <c r="H12" s="9">
        <v>90</v>
      </c>
      <c r="I12" s="9">
        <v>85</v>
      </c>
      <c r="J12" s="9">
        <f>(F12+G12+H12)/3</f>
        <v>91</v>
      </c>
      <c r="K12" s="9">
        <v>100</v>
      </c>
      <c r="L12" s="9">
        <v>97</v>
      </c>
      <c r="M12" s="9">
        <f t="shared" si="0"/>
        <v>98.5</v>
      </c>
      <c r="N12" s="10">
        <v>89.78</v>
      </c>
      <c r="O12" s="9">
        <f t="shared" si="1"/>
        <v>91.89</v>
      </c>
      <c r="P12" s="9">
        <v>3</v>
      </c>
      <c r="Q12" s="9"/>
    </row>
    <row r="13" spans="1:17" ht="17.25" customHeight="1">
      <c r="A13" s="2">
        <v>11</v>
      </c>
      <c r="B13" s="8" t="s">
        <v>24</v>
      </c>
      <c r="C13" s="3" t="s">
        <v>25</v>
      </c>
      <c r="D13" s="3" t="s">
        <v>26</v>
      </c>
      <c r="E13" s="9">
        <v>90</v>
      </c>
      <c r="F13" s="9">
        <v>90</v>
      </c>
      <c r="G13" s="9">
        <v>96</v>
      </c>
      <c r="H13" s="9">
        <v>93</v>
      </c>
      <c r="I13" s="9">
        <v>92</v>
      </c>
      <c r="J13" s="9">
        <f>(F13+H13+I13)/3</f>
        <v>91.666666666666671</v>
      </c>
      <c r="K13" s="9">
        <v>92</v>
      </c>
      <c r="L13" s="9">
        <v>92</v>
      </c>
      <c r="M13" s="9">
        <f t="shared" si="0"/>
        <v>92</v>
      </c>
      <c r="N13" s="10">
        <v>92.13</v>
      </c>
      <c r="O13" s="9">
        <f t="shared" si="1"/>
        <v>91.965000000000003</v>
      </c>
      <c r="P13" s="9">
        <v>2</v>
      </c>
      <c r="Q13" s="9" t="s">
        <v>56</v>
      </c>
    </row>
    <row r="14" spans="1:17" ht="17.25" customHeight="1">
      <c r="A14" s="2">
        <v>12</v>
      </c>
      <c r="B14" s="8" t="s">
        <v>27</v>
      </c>
      <c r="C14" s="3" t="s">
        <v>25</v>
      </c>
      <c r="D14" s="3" t="s">
        <v>28</v>
      </c>
      <c r="E14" s="9"/>
      <c r="F14" s="9"/>
      <c r="G14" s="9"/>
      <c r="H14" s="9"/>
      <c r="I14" s="9"/>
      <c r="J14" s="9">
        <v>0</v>
      </c>
      <c r="K14" s="9">
        <v>95</v>
      </c>
      <c r="L14" s="9">
        <v>98</v>
      </c>
      <c r="M14" s="9">
        <f t="shared" si="0"/>
        <v>96.5</v>
      </c>
      <c r="N14" s="10">
        <v>88.98</v>
      </c>
      <c r="O14" s="9">
        <f t="shared" si="1"/>
        <v>63.790000000000006</v>
      </c>
      <c r="P14" s="9">
        <v>8</v>
      </c>
      <c r="Q14" s="9" t="s">
        <v>56</v>
      </c>
    </row>
    <row r="15" spans="1:17" ht="17.25" customHeight="1">
      <c r="A15" s="2">
        <v>13</v>
      </c>
      <c r="B15" s="8" t="s">
        <v>29</v>
      </c>
      <c r="C15" s="3" t="s">
        <v>25</v>
      </c>
      <c r="D15" s="3" t="s">
        <v>30</v>
      </c>
      <c r="E15" s="9">
        <v>91</v>
      </c>
      <c r="F15" s="9">
        <v>88</v>
      </c>
      <c r="G15" s="9">
        <v>85</v>
      </c>
      <c r="H15" s="9">
        <v>88</v>
      </c>
      <c r="I15" s="9">
        <v>85</v>
      </c>
      <c r="J15" s="9">
        <f>(F15+G15+H15)/3</f>
        <v>87</v>
      </c>
      <c r="K15" s="9">
        <v>95</v>
      </c>
      <c r="L15" s="9">
        <v>90</v>
      </c>
      <c r="M15" s="9">
        <f t="shared" si="0"/>
        <v>92.5</v>
      </c>
      <c r="N15" s="10">
        <v>89</v>
      </c>
      <c r="O15" s="9">
        <f t="shared" si="1"/>
        <v>89.1</v>
      </c>
      <c r="P15" s="9">
        <v>7</v>
      </c>
      <c r="Q15" s="9" t="s">
        <v>56</v>
      </c>
    </row>
    <row r="16" spans="1:17" ht="17.25" customHeight="1">
      <c r="A16" s="2">
        <v>14</v>
      </c>
      <c r="B16" s="8" t="s">
        <v>31</v>
      </c>
      <c r="C16" s="3" t="s">
        <v>25</v>
      </c>
      <c r="D16" s="3" t="s">
        <v>32</v>
      </c>
      <c r="E16" s="9">
        <v>90</v>
      </c>
      <c r="F16" s="9">
        <v>90</v>
      </c>
      <c r="G16" s="9">
        <v>98</v>
      </c>
      <c r="H16" s="9">
        <v>94</v>
      </c>
      <c r="I16" s="9">
        <v>95</v>
      </c>
      <c r="J16" s="9">
        <f>(F16+H16+I16)/3</f>
        <v>93</v>
      </c>
      <c r="K16" s="9">
        <v>92</v>
      </c>
      <c r="L16" s="9">
        <v>93</v>
      </c>
      <c r="M16" s="9">
        <f t="shared" si="0"/>
        <v>92.5</v>
      </c>
      <c r="N16" s="10">
        <v>90.15</v>
      </c>
      <c r="O16" s="9">
        <f t="shared" si="1"/>
        <v>91.474999999999994</v>
      </c>
      <c r="P16" s="9">
        <v>4</v>
      </c>
      <c r="Q16" s="9"/>
    </row>
    <row r="17" spans="1:17" ht="17.25" customHeight="1">
      <c r="A17" s="2">
        <v>15</v>
      </c>
      <c r="B17" s="8" t="s">
        <v>33</v>
      </c>
      <c r="C17" s="3" t="s">
        <v>25</v>
      </c>
      <c r="D17" s="4" t="s">
        <v>32</v>
      </c>
      <c r="E17" s="9">
        <v>86</v>
      </c>
      <c r="F17" s="9">
        <v>90</v>
      </c>
      <c r="G17" s="9">
        <v>88</v>
      </c>
      <c r="H17" s="9">
        <v>90</v>
      </c>
      <c r="I17" s="9">
        <v>90</v>
      </c>
      <c r="J17" s="9">
        <f>(F17+G17+H17)/3</f>
        <v>89.333333333333329</v>
      </c>
      <c r="K17" s="9">
        <v>90</v>
      </c>
      <c r="L17" s="9">
        <v>90</v>
      </c>
      <c r="M17" s="9">
        <f t="shared" si="0"/>
        <v>90</v>
      </c>
      <c r="N17" s="10">
        <v>91.62</v>
      </c>
      <c r="O17" s="9">
        <f t="shared" si="1"/>
        <v>90.61</v>
      </c>
      <c r="P17" s="9">
        <v>6</v>
      </c>
      <c r="Q17" s="9"/>
    </row>
    <row r="18" spans="1:17" ht="17.25" customHeight="1">
      <c r="A18" s="2">
        <v>16</v>
      </c>
      <c r="B18" s="8" t="s">
        <v>34</v>
      </c>
      <c r="C18" s="3" t="s">
        <v>25</v>
      </c>
      <c r="D18" s="3" t="s">
        <v>35</v>
      </c>
      <c r="E18" s="9">
        <v>92</v>
      </c>
      <c r="F18" s="9">
        <v>85</v>
      </c>
      <c r="G18" s="9">
        <v>96</v>
      </c>
      <c r="H18" s="9">
        <v>94</v>
      </c>
      <c r="I18" s="9">
        <v>85</v>
      </c>
      <c r="J18" s="9">
        <f>(E18+H18+I18)/3</f>
        <v>90.333333333333329</v>
      </c>
      <c r="K18" s="9">
        <v>98</v>
      </c>
      <c r="L18" s="9">
        <v>98</v>
      </c>
      <c r="M18" s="9">
        <f t="shared" si="0"/>
        <v>98</v>
      </c>
      <c r="N18" s="10">
        <v>89.77</v>
      </c>
      <c r="O18" s="9">
        <f t="shared" si="1"/>
        <v>91.585000000000008</v>
      </c>
      <c r="P18" s="9">
        <v>3</v>
      </c>
      <c r="Q18" s="9"/>
    </row>
    <row r="19" spans="1:17" ht="17.25" customHeight="1">
      <c r="A19" s="2">
        <v>17</v>
      </c>
      <c r="B19" s="8" t="s">
        <v>36</v>
      </c>
      <c r="C19" s="3" t="s">
        <v>25</v>
      </c>
      <c r="D19" s="3" t="s">
        <v>37</v>
      </c>
      <c r="E19" s="9">
        <v>85</v>
      </c>
      <c r="F19" s="9">
        <v>85</v>
      </c>
      <c r="G19" s="10">
        <v>88</v>
      </c>
      <c r="H19" s="9">
        <v>90</v>
      </c>
      <c r="I19" s="9">
        <v>85</v>
      </c>
      <c r="J19" s="9">
        <f>(F19+G19+I19)/3</f>
        <v>86</v>
      </c>
      <c r="K19" s="9">
        <v>96</v>
      </c>
      <c r="L19" s="9">
        <v>97</v>
      </c>
      <c r="M19" s="9">
        <f t="shared" si="0"/>
        <v>96.5</v>
      </c>
      <c r="N19" s="10">
        <v>92.23</v>
      </c>
      <c r="O19" s="9">
        <f t="shared" si="1"/>
        <v>91.215000000000003</v>
      </c>
      <c r="P19" s="9">
        <v>5</v>
      </c>
      <c r="Q19" s="9"/>
    </row>
    <row r="20" spans="1:17" ht="17.25" customHeight="1">
      <c r="A20" s="2">
        <v>18</v>
      </c>
      <c r="B20" s="8" t="s">
        <v>38</v>
      </c>
      <c r="C20" s="3" t="s">
        <v>25</v>
      </c>
      <c r="D20" s="3" t="s">
        <v>39</v>
      </c>
      <c r="E20" s="9">
        <v>95</v>
      </c>
      <c r="F20" s="9">
        <v>88</v>
      </c>
      <c r="G20" s="10">
        <v>92</v>
      </c>
      <c r="H20" s="9">
        <v>90</v>
      </c>
      <c r="I20" s="9">
        <v>92</v>
      </c>
      <c r="J20" s="9">
        <f>(G20+H20+I20)/3</f>
        <v>91.333333333333329</v>
      </c>
      <c r="K20" s="9">
        <v>96</v>
      </c>
      <c r="L20" s="9">
        <v>95</v>
      </c>
      <c r="M20" s="9">
        <f t="shared" si="0"/>
        <v>95.5</v>
      </c>
      <c r="N20" s="9">
        <v>92.95</v>
      </c>
      <c r="O20" s="9">
        <f t="shared" si="1"/>
        <v>92.974999999999994</v>
      </c>
      <c r="P20" s="9">
        <v>1</v>
      </c>
      <c r="Q20" s="9"/>
    </row>
    <row r="21" spans="1:17" ht="27" customHeight="1">
      <c r="A21" s="11" t="s">
        <v>57</v>
      </c>
      <c r="B21" s="26" t="s">
        <v>54</v>
      </c>
      <c r="C21" s="26"/>
      <c r="D21" s="26"/>
      <c r="E21" s="26"/>
      <c r="F21" s="26"/>
    </row>
  </sheetData>
  <mergeCells count="2">
    <mergeCell ref="B21:F21"/>
    <mergeCell ref="A1:Q1"/>
  </mergeCells>
  <phoneticPr fontId="1" type="noConversion"/>
  <pageMargins left="0.31496062992125984" right="0.31496062992125984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E16" sqref="E16"/>
    </sheetView>
  </sheetViews>
  <sheetFormatPr defaultRowHeight="13.5"/>
  <cols>
    <col min="1" max="1" width="4" customWidth="1"/>
    <col min="3" max="3" width="15.125" customWidth="1"/>
    <col min="4" max="4" width="28.25" customWidth="1"/>
    <col min="5" max="5" width="24.875" customWidth="1"/>
    <col min="6" max="6" width="17.875" customWidth="1"/>
  </cols>
  <sheetData>
    <row r="1" spans="1:7" ht="25.5">
      <c r="A1" s="1" t="s">
        <v>40</v>
      </c>
      <c r="B1" s="5" t="s">
        <v>0</v>
      </c>
      <c r="C1" s="5" t="s">
        <v>1</v>
      </c>
      <c r="D1" s="5" t="s">
        <v>2</v>
      </c>
      <c r="E1" s="6" t="s">
        <v>85</v>
      </c>
      <c r="F1" s="6" t="s">
        <v>52</v>
      </c>
      <c r="G1" s="7" t="s">
        <v>55</v>
      </c>
    </row>
    <row r="2" spans="1:7" s="19" customFormat="1" ht="21.75" customHeight="1">
      <c r="A2" s="17">
        <v>1</v>
      </c>
      <c r="B2" s="20" t="s">
        <v>58</v>
      </c>
      <c r="C2" s="18" t="s">
        <v>69</v>
      </c>
      <c r="D2" s="21" t="s">
        <v>71</v>
      </c>
      <c r="E2" s="17">
        <v>85.02</v>
      </c>
      <c r="F2" s="10">
        <v>8</v>
      </c>
      <c r="G2" s="10"/>
    </row>
    <row r="3" spans="1:7" ht="21.75" customHeight="1">
      <c r="A3" s="17">
        <v>2</v>
      </c>
      <c r="B3" s="20" t="s">
        <v>66</v>
      </c>
      <c r="C3" s="18" t="s">
        <v>69</v>
      </c>
      <c r="D3" s="21" t="s">
        <v>78</v>
      </c>
      <c r="E3" s="2">
        <v>90.36</v>
      </c>
      <c r="F3" s="9">
        <v>3</v>
      </c>
      <c r="G3" s="9"/>
    </row>
    <row r="4" spans="1:7" s="19" customFormat="1" ht="21.75" customHeight="1">
      <c r="A4" s="17">
        <v>3</v>
      </c>
      <c r="B4" s="20" t="s">
        <v>60</v>
      </c>
      <c r="C4" s="18" t="s">
        <v>69</v>
      </c>
      <c r="D4" s="21" t="s">
        <v>73</v>
      </c>
      <c r="E4" s="17">
        <v>88.36</v>
      </c>
      <c r="F4" s="10">
        <v>5</v>
      </c>
      <c r="G4" s="10"/>
    </row>
    <row r="5" spans="1:7" s="19" customFormat="1" ht="21.75" customHeight="1">
      <c r="A5" s="17">
        <v>4</v>
      </c>
      <c r="B5" s="20" t="s">
        <v>61</v>
      </c>
      <c r="C5" s="18" t="s">
        <v>69</v>
      </c>
      <c r="D5" s="21" t="s">
        <v>74</v>
      </c>
      <c r="E5" s="17">
        <v>90.59</v>
      </c>
      <c r="F5" s="10">
        <v>2</v>
      </c>
      <c r="G5" s="10"/>
    </row>
    <row r="6" spans="1:7" s="19" customFormat="1" ht="21.75" customHeight="1">
      <c r="A6" s="17">
        <v>5</v>
      </c>
      <c r="B6" s="20" t="s">
        <v>62</v>
      </c>
      <c r="C6" s="18" t="s">
        <v>69</v>
      </c>
      <c r="D6" s="21" t="s">
        <v>75</v>
      </c>
      <c r="E6" s="17">
        <v>88.28</v>
      </c>
      <c r="F6" s="10">
        <v>6</v>
      </c>
      <c r="G6" s="10"/>
    </row>
    <row r="7" spans="1:7" ht="21.75" customHeight="1">
      <c r="A7" s="17">
        <v>6</v>
      </c>
      <c r="B7" s="20" t="s">
        <v>63</v>
      </c>
      <c r="C7" s="18" t="s">
        <v>69</v>
      </c>
      <c r="D7" s="21" t="s">
        <v>76</v>
      </c>
      <c r="E7" s="2">
        <v>44.29</v>
      </c>
      <c r="F7" s="9">
        <v>9</v>
      </c>
      <c r="G7" s="9"/>
    </row>
    <row r="8" spans="1:7" ht="21.75" customHeight="1">
      <c r="A8" s="17">
        <v>7</v>
      </c>
      <c r="B8" s="20" t="s">
        <v>64</v>
      </c>
      <c r="C8" s="18" t="s">
        <v>69</v>
      </c>
      <c r="D8" s="21" t="s">
        <v>75</v>
      </c>
      <c r="E8" s="2">
        <v>91.91</v>
      </c>
      <c r="F8" s="9">
        <v>1</v>
      </c>
      <c r="G8" s="9"/>
    </row>
    <row r="9" spans="1:7" ht="21.75" customHeight="1">
      <c r="A9" s="17">
        <v>8</v>
      </c>
      <c r="B9" s="21" t="s">
        <v>65</v>
      </c>
      <c r="C9" s="18" t="s">
        <v>69</v>
      </c>
      <c r="D9" s="21" t="s">
        <v>77</v>
      </c>
      <c r="E9" s="2">
        <v>88.82</v>
      </c>
      <c r="F9" s="9">
        <v>4</v>
      </c>
      <c r="G9" s="9"/>
    </row>
    <row r="10" spans="1:7" s="19" customFormat="1" ht="21.75" customHeight="1">
      <c r="A10" s="17">
        <v>9</v>
      </c>
      <c r="B10" s="20" t="s">
        <v>59</v>
      </c>
      <c r="C10" s="18" t="s">
        <v>69</v>
      </c>
      <c r="D10" s="21" t="s">
        <v>72</v>
      </c>
      <c r="E10" s="17">
        <v>86.01</v>
      </c>
      <c r="F10" s="10">
        <v>7</v>
      </c>
      <c r="G10" s="10"/>
    </row>
    <row r="11" spans="1:7" s="19" customFormat="1" ht="21.75" customHeight="1">
      <c r="A11" s="17">
        <v>10</v>
      </c>
      <c r="B11" s="24" t="s">
        <v>67</v>
      </c>
      <c r="C11" s="23" t="s">
        <v>70</v>
      </c>
      <c r="D11" s="20" t="s">
        <v>7</v>
      </c>
      <c r="E11" s="17">
        <v>44.42</v>
      </c>
      <c r="F11" s="10">
        <v>5</v>
      </c>
      <c r="G11" s="10"/>
    </row>
    <row r="12" spans="1:7" s="19" customFormat="1" ht="21.75" customHeight="1">
      <c r="A12" s="17">
        <v>11</v>
      </c>
      <c r="B12" s="24" t="s">
        <v>82</v>
      </c>
      <c r="C12" s="23" t="s">
        <v>70</v>
      </c>
      <c r="D12" s="20" t="s">
        <v>79</v>
      </c>
      <c r="E12" s="17">
        <v>88.06</v>
      </c>
      <c r="F12" s="17">
        <v>2</v>
      </c>
      <c r="G12" s="17"/>
    </row>
    <row r="13" spans="1:7" s="19" customFormat="1" ht="21.75" customHeight="1">
      <c r="A13" s="17">
        <v>12</v>
      </c>
      <c r="B13" s="24" t="s">
        <v>83</v>
      </c>
      <c r="C13" s="23" t="s">
        <v>70</v>
      </c>
      <c r="D13" s="20" t="s">
        <v>80</v>
      </c>
      <c r="E13" s="17">
        <v>90.1</v>
      </c>
      <c r="F13" s="17">
        <v>1</v>
      </c>
      <c r="G13" s="17"/>
    </row>
    <row r="14" spans="1:7" s="19" customFormat="1" ht="21.75" customHeight="1">
      <c r="A14" s="17">
        <v>13</v>
      </c>
      <c r="B14" s="24" t="s">
        <v>84</v>
      </c>
      <c r="C14" s="23" t="s">
        <v>70</v>
      </c>
      <c r="D14" s="20" t="s">
        <v>72</v>
      </c>
      <c r="E14" s="17">
        <v>86.1</v>
      </c>
      <c r="F14" s="17">
        <v>4</v>
      </c>
      <c r="G14" s="17"/>
    </row>
    <row r="15" spans="1:7" s="19" customFormat="1" ht="21.75" customHeight="1">
      <c r="A15" s="17">
        <v>14</v>
      </c>
      <c r="B15" s="25" t="s">
        <v>68</v>
      </c>
      <c r="C15" s="23" t="s">
        <v>70</v>
      </c>
      <c r="D15" s="22" t="s">
        <v>81</v>
      </c>
      <c r="E15" s="17">
        <v>87.62</v>
      </c>
      <c r="F15" s="17">
        <v>3</v>
      </c>
      <c r="G15" s="17"/>
    </row>
    <row r="17" spans="1:2">
      <c r="A17" t="s">
        <v>86</v>
      </c>
      <c r="B17" t="s">
        <v>87</v>
      </c>
    </row>
  </sheetData>
  <sortState ref="A2:R17">
    <sortCondition descending="1" ref="E1"/>
  </sortState>
  <phoneticPr fontId="1" type="noConversion"/>
  <pageMargins left="0.51181102362204722" right="0.51181102362204722" top="0.74803149606299213" bottom="0.74803149606299213" header="0.31496062992125984" footer="0.31496062992125984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workbookViewId="0">
      <selection activeCell="O11" sqref="O11"/>
    </sheetView>
  </sheetViews>
  <sheetFormatPr defaultRowHeight="13.5"/>
  <sheetData>
    <row r="1" spans="1:17" s="16" customFormat="1" ht="40.5">
      <c r="A1" s="12">
        <v>18</v>
      </c>
      <c r="B1" s="13" t="s">
        <v>38</v>
      </c>
      <c r="C1" s="14" t="s">
        <v>25</v>
      </c>
      <c r="D1" s="14" t="s">
        <v>39</v>
      </c>
      <c r="E1" s="15">
        <v>95</v>
      </c>
      <c r="F1" s="15">
        <v>88</v>
      </c>
      <c r="G1" s="15">
        <v>92</v>
      </c>
      <c r="H1" s="15">
        <v>90</v>
      </c>
      <c r="I1" s="15">
        <v>92</v>
      </c>
      <c r="J1" s="15">
        <f>(G1+H1+I1)/3</f>
        <v>91.333333333333329</v>
      </c>
      <c r="K1" s="15">
        <v>96</v>
      </c>
      <c r="L1" s="15">
        <v>95</v>
      </c>
      <c r="M1" s="15">
        <f t="shared" ref="M1:M8" si="0">(K1+L1)/2</f>
        <v>95.5</v>
      </c>
      <c r="N1" s="15">
        <v>92.95</v>
      </c>
      <c r="O1" s="15">
        <f t="shared" ref="O1:O8" si="1">J1*0.3+M1*0.2+N1*0.5</f>
        <v>92.974999999999994</v>
      </c>
      <c r="P1" s="15">
        <v>1</v>
      </c>
      <c r="Q1" s="15"/>
    </row>
    <row r="2" spans="1:17" s="16" customFormat="1">
      <c r="A2" s="12">
        <v>11</v>
      </c>
      <c r="B2" s="13" t="s">
        <v>24</v>
      </c>
      <c r="C2" s="14" t="s">
        <v>25</v>
      </c>
      <c r="D2" s="14" t="s">
        <v>26</v>
      </c>
      <c r="E2" s="15">
        <v>90</v>
      </c>
      <c r="F2" s="15">
        <v>90</v>
      </c>
      <c r="G2" s="15">
        <v>96</v>
      </c>
      <c r="H2" s="15">
        <v>93</v>
      </c>
      <c r="I2" s="15">
        <v>92</v>
      </c>
      <c r="J2" s="15">
        <f>(F2+H2+I2)/3</f>
        <v>91.666666666666671</v>
      </c>
      <c r="K2" s="15">
        <v>92</v>
      </c>
      <c r="L2" s="15">
        <v>92</v>
      </c>
      <c r="M2" s="15">
        <f t="shared" si="0"/>
        <v>92</v>
      </c>
      <c r="N2" s="15">
        <v>92.13</v>
      </c>
      <c r="O2" s="15">
        <f t="shared" si="1"/>
        <v>91.965000000000003</v>
      </c>
      <c r="P2" s="15">
        <v>2</v>
      </c>
      <c r="Q2" s="15" t="s">
        <v>56</v>
      </c>
    </row>
    <row r="3" spans="1:17" s="16" customFormat="1" ht="27">
      <c r="A3" s="12">
        <v>16</v>
      </c>
      <c r="B3" s="13" t="s">
        <v>34</v>
      </c>
      <c r="C3" s="14" t="s">
        <v>25</v>
      </c>
      <c r="D3" s="14" t="s">
        <v>35</v>
      </c>
      <c r="E3" s="15">
        <v>92</v>
      </c>
      <c r="F3" s="15">
        <v>85</v>
      </c>
      <c r="G3" s="15">
        <v>96</v>
      </c>
      <c r="H3" s="15">
        <v>94</v>
      </c>
      <c r="I3" s="15">
        <v>85</v>
      </c>
      <c r="J3" s="15">
        <f>(E3+H3+I3)/3</f>
        <v>90.333333333333329</v>
      </c>
      <c r="K3" s="15">
        <v>98</v>
      </c>
      <c r="L3" s="15">
        <v>98</v>
      </c>
      <c r="M3" s="15">
        <f t="shared" si="0"/>
        <v>98</v>
      </c>
      <c r="N3" s="15">
        <v>89.77</v>
      </c>
      <c r="O3" s="15">
        <f t="shared" si="1"/>
        <v>91.585000000000008</v>
      </c>
      <c r="P3" s="15">
        <v>3</v>
      </c>
      <c r="Q3" s="15"/>
    </row>
    <row r="4" spans="1:17" s="16" customFormat="1">
      <c r="A4" s="12">
        <v>14</v>
      </c>
      <c r="B4" s="13" t="s">
        <v>31</v>
      </c>
      <c r="C4" s="14" t="s">
        <v>25</v>
      </c>
      <c r="D4" s="14" t="s">
        <v>32</v>
      </c>
      <c r="E4" s="15">
        <v>90</v>
      </c>
      <c r="F4" s="15">
        <v>90</v>
      </c>
      <c r="G4" s="15">
        <v>98</v>
      </c>
      <c r="H4" s="15">
        <v>94</v>
      </c>
      <c r="I4" s="15">
        <v>95</v>
      </c>
      <c r="J4" s="15">
        <f>(F4+H4+I4)/3</f>
        <v>93</v>
      </c>
      <c r="K4" s="15">
        <v>92</v>
      </c>
      <c r="L4" s="15">
        <v>93</v>
      </c>
      <c r="M4" s="15">
        <f t="shared" si="0"/>
        <v>92.5</v>
      </c>
      <c r="N4" s="15">
        <v>90.15</v>
      </c>
      <c r="O4" s="15">
        <f t="shared" si="1"/>
        <v>91.474999999999994</v>
      </c>
      <c r="P4" s="15">
        <v>4</v>
      </c>
      <c r="Q4" s="15"/>
    </row>
    <row r="5" spans="1:17">
      <c r="A5" s="2">
        <v>17</v>
      </c>
      <c r="B5" s="8" t="s">
        <v>36</v>
      </c>
      <c r="C5" s="3" t="s">
        <v>25</v>
      </c>
      <c r="D5" s="3" t="s">
        <v>37</v>
      </c>
      <c r="E5" s="9">
        <v>85</v>
      </c>
      <c r="F5" s="9">
        <v>85</v>
      </c>
      <c r="G5" s="10">
        <v>88</v>
      </c>
      <c r="H5" s="9">
        <v>90</v>
      </c>
      <c r="I5" s="9">
        <v>85</v>
      </c>
      <c r="J5" s="9">
        <f>(F5+G5+I5)/3</f>
        <v>86</v>
      </c>
      <c r="K5" s="9">
        <v>96</v>
      </c>
      <c r="L5" s="9">
        <v>97</v>
      </c>
      <c r="M5" s="9">
        <f t="shared" si="0"/>
        <v>96.5</v>
      </c>
      <c r="N5" s="10">
        <v>92.23</v>
      </c>
      <c r="O5" s="9">
        <f t="shared" si="1"/>
        <v>91.215000000000003</v>
      </c>
      <c r="P5" s="9">
        <v>5</v>
      </c>
      <c r="Q5" s="9"/>
    </row>
    <row r="6" spans="1:17">
      <c r="A6" s="2">
        <v>15</v>
      </c>
      <c r="B6" s="8" t="s">
        <v>33</v>
      </c>
      <c r="C6" s="3" t="s">
        <v>25</v>
      </c>
      <c r="D6" s="4" t="s">
        <v>32</v>
      </c>
      <c r="E6" s="9">
        <v>86</v>
      </c>
      <c r="F6" s="9">
        <v>90</v>
      </c>
      <c r="G6" s="9">
        <v>88</v>
      </c>
      <c r="H6" s="9">
        <v>90</v>
      </c>
      <c r="I6" s="9">
        <v>90</v>
      </c>
      <c r="J6" s="9">
        <f>(F6+G6+H6)/3</f>
        <v>89.333333333333329</v>
      </c>
      <c r="K6" s="9">
        <v>90</v>
      </c>
      <c r="L6" s="9">
        <v>90</v>
      </c>
      <c r="M6" s="9">
        <f t="shared" si="0"/>
        <v>90</v>
      </c>
      <c r="N6" s="10">
        <v>91.62</v>
      </c>
      <c r="O6" s="9">
        <f t="shared" si="1"/>
        <v>90.61</v>
      </c>
      <c r="P6" s="9">
        <v>6</v>
      </c>
      <c r="Q6" s="9"/>
    </row>
    <row r="7" spans="1:17" ht="27">
      <c r="A7" s="2">
        <v>13</v>
      </c>
      <c r="B7" s="8" t="s">
        <v>29</v>
      </c>
      <c r="C7" s="3" t="s">
        <v>25</v>
      </c>
      <c r="D7" s="3" t="s">
        <v>30</v>
      </c>
      <c r="E7" s="9">
        <v>91</v>
      </c>
      <c r="F7" s="9">
        <v>88</v>
      </c>
      <c r="G7" s="9">
        <v>85</v>
      </c>
      <c r="H7" s="9">
        <v>88</v>
      </c>
      <c r="I7" s="9">
        <v>85</v>
      </c>
      <c r="J7" s="9">
        <f>(F7+G7+H7)/3</f>
        <v>87</v>
      </c>
      <c r="K7" s="9">
        <v>95</v>
      </c>
      <c r="L7" s="9">
        <v>90</v>
      </c>
      <c r="M7" s="9">
        <f t="shared" si="0"/>
        <v>92.5</v>
      </c>
      <c r="N7" s="10">
        <v>89</v>
      </c>
      <c r="O7" s="9">
        <f t="shared" si="1"/>
        <v>89.1</v>
      </c>
      <c r="P7" s="9">
        <v>7</v>
      </c>
      <c r="Q7" s="9" t="s">
        <v>56</v>
      </c>
    </row>
    <row r="8" spans="1:17">
      <c r="A8" s="2">
        <v>12</v>
      </c>
      <c r="B8" s="8" t="s">
        <v>27</v>
      </c>
      <c r="C8" s="3" t="s">
        <v>25</v>
      </c>
      <c r="D8" s="3" t="s">
        <v>28</v>
      </c>
      <c r="E8" s="9"/>
      <c r="F8" s="9"/>
      <c r="G8" s="9"/>
      <c r="H8" s="9"/>
      <c r="I8" s="9"/>
      <c r="J8" s="9">
        <v>0</v>
      </c>
      <c r="K8" s="9">
        <v>95</v>
      </c>
      <c r="L8" s="9">
        <v>98</v>
      </c>
      <c r="M8" s="9">
        <f t="shared" si="0"/>
        <v>96.5</v>
      </c>
      <c r="N8" s="10">
        <v>88.98</v>
      </c>
      <c r="O8" s="9">
        <f t="shared" si="1"/>
        <v>63.790000000000006</v>
      </c>
      <c r="P8" s="9">
        <v>8</v>
      </c>
      <c r="Q8" s="9" t="s">
        <v>56</v>
      </c>
    </row>
  </sheetData>
  <sortState ref="A1:Q8">
    <sortCondition descending="1" ref="O1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2014-12-12T08:51:00Z</dcterms:modified>
</cp:coreProperties>
</file>